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a90f1808e51d069/Documents/Cumulus Soaring^J Inc/Calibration/"/>
    </mc:Choice>
  </mc:AlternateContent>
  <xr:revisionPtr revIDLastSave="267" documentId="8_{1ED30321-DD32-43BC-8341-AA929DF5BC99}" xr6:coauthVersionLast="47" xr6:coauthVersionMax="47" xr10:uidLastSave="{95334930-3131-45BF-A57B-D8050F306BCA}"/>
  <bookViews>
    <workbookView xWindow="4960" yWindow="160" windowWidth="21680" windowHeight="20600" xr2:uid="{BC229C6A-0168-4B12-84F3-3BAFFB316C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1" l="1"/>
  <c r="C52" i="1" s="1"/>
  <c r="D48" i="1"/>
  <c r="C48" i="1" s="1"/>
  <c r="C51" i="1"/>
  <c r="C47" i="1"/>
  <c r="H38" i="1"/>
  <c r="I43" i="1"/>
  <c r="H43" i="1" s="1"/>
  <c r="I39" i="1"/>
  <c r="H39" i="1" s="1"/>
  <c r="C43" i="1"/>
  <c r="D43" i="1" s="1"/>
  <c r="C39" i="1"/>
  <c r="D39" i="1" s="1"/>
  <c r="H4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D42" i="1"/>
  <c r="D38" i="1"/>
  <c r="D34" i="1"/>
  <c r="B34" i="1"/>
  <c r="D33" i="1"/>
  <c r="B33" i="1"/>
  <c r="D32" i="1"/>
  <c r="B32" i="1"/>
  <c r="D31" i="1"/>
  <c r="B31" i="1"/>
  <c r="D30" i="1"/>
  <c r="B30" i="1"/>
  <c r="D29" i="1"/>
  <c r="B29" i="1"/>
  <c r="D28" i="1"/>
  <c r="B28" i="1"/>
  <c r="D27" i="1"/>
  <c r="B27" i="1"/>
  <c r="D26" i="1"/>
  <c r="B26" i="1"/>
  <c r="D25" i="1"/>
  <c r="B25" i="1"/>
  <c r="D24" i="1"/>
  <c r="B24" i="1"/>
  <c r="D23" i="1"/>
  <c r="B23" i="1"/>
  <c r="D22" i="1"/>
  <c r="B22" i="1"/>
  <c r="D21" i="1"/>
  <c r="B21" i="1"/>
  <c r="D20" i="1"/>
  <c r="B20" i="1"/>
  <c r="D19" i="1"/>
  <c r="B19" i="1"/>
  <c r="D18" i="1"/>
  <c r="B18" i="1"/>
  <c r="D17" i="1"/>
  <c r="B17" i="1"/>
  <c r="D16" i="1"/>
  <c r="B16" i="1"/>
  <c r="D15" i="1"/>
  <c r="B15" i="1"/>
  <c r="D14" i="1"/>
  <c r="B14" i="1"/>
  <c r="D13" i="1"/>
  <c r="B13" i="1"/>
  <c r="F13" i="1" l="1"/>
</calcChain>
</file>

<file path=xl/sharedStrings.xml><?xml version="1.0" encoding="utf-8"?>
<sst xmlns="http://schemas.openxmlformats.org/spreadsheetml/2006/main" count="47" uniqueCount="19">
  <si>
    <t>Cumulus Soaring, Inc.</t>
  </si>
  <si>
    <t>8661 Conelly Place</t>
  </si>
  <si>
    <t>Savage, MN 55378-2169</t>
  </si>
  <si>
    <t>952-445-9033</t>
  </si>
  <si>
    <t>paul@remde.us</t>
  </si>
  <si>
    <t>cumulus-soaring.com</t>
  </si>
  <si>
    <r>
      <t xml:space="preserve">Reference Altitude
</t>
    </r>
    <r>
      <rPr>
        <sz val="13"/>
        <color theme="1"/>
        <rFont val="Calibri"/>
        <family val="2"/>
        <scheme val="minor"/>
      </rPr>
      <t>(Calibrated Altimeter)</t>
    </r>
  </si>
  <si>
    <t>Flight Recorder Indicated Altitude</t>
  </si>
  <si>
    <t>Logger Recorded Alt.</t>
  </si>
  <si>
    <t>Calibrated (Actual) Alt.</t>
  </si>
  <si>
    <t>Logger Displayed Alt.</t>
  </si>
  <si>
    <t>GPS Flight Recorder Altitude Calculator</t>
  </si>
  <si>
    <t>↓  Enter  ↓</t>
  </si>
  <si>
    <t>Enter →</t>
  </si>
  <si>
    <t>Result →</t>
  </si>
  <si>
    <t>Altitude Calculator - Calibrated - Enter recorded altitude and get calibrated altitude</t>
  </si>
  <si>
    <t>Altitude Calculator - Calibrated - Enter desired altitude and see logger displayed altitude</t>
  </si>
  <si>
    <t>Calculations in U.S. Units Below - For Metric units - see at right.</t>
  </si>
  <si>
    <t>Calculations in Metric Units Below - For U.S. units - see at left.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</si>
</sst>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\f\t"/>
    <numFmt numFmtId="165" formatCode="#,##0\ &quot;m&quot;"/>
    <numFmt numFmtId="166" formatCode="#,##0\ &quot;ft&quot;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165" fontId="3" fillId="3" borderId="12" xfId="0" applyNumberFormat="1" applyFont="1" applyFill="1" applyBorder="1" applyAlignment="1">
      <alignment horizontal="center"/>
    </xf>
    <xf numFmtId="166" fontId="2" fillId="2" borderId="12" xfId="0" applyNumberFormat="1" applyFont="1" applyFill="1" applyBorder="1" applyAlignment="1">
      <alignment horizontal="center"/>
    </xf>
    <xf numFmtId="166" fontId="2" fillId="5" borderId="12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3" fillId="0" borderId="0" xfId="0" applyFont="1"/>
    <xf numFmtId="0" fontId="2" fillId="2" borderId="12" xfId="0" applyFont="1" applyFill="1" applyBorder="1"/>
    <xf numFmtId="0" fontId="3" fillId="0" borderId="9" xfId="0" applyFont="1" applyBorder="1"/>
    <xf numFmtId="0" fontId="2" fillId="5" borderId="12" xfId="0" applyFont="1" applyFill="1" applyBorder="1"/>
    <xf numFmtId="0" fontId="3" fillId="0" borderId="6" xfId="0" applyFont="1" applyBorder="1" applyAlignment="1">
      <alignment horizontal="left" vertical="top"/>
    </xf>
    <xf numFmtId="0" fontId="3" fillId="0" borderId="0" xfId="0" applyFont="1" applyAlignment="1">
      <alignment horizontal="right"/>
    </xf>
    <xf numFmtId="0" fontId="2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164" fontId="3" fillId="3" borderId="12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165" fontId="2" fillId="2" borderId="12" xfId="0" applyNumberFormat="1" applyFont="1" applyFill="1" applyBorder="1" applyAlignment="1">
      <alignment horizontal="center"/>
    </xf>
    <xf numFmtId="165" fontId="2" fillId="4" borderId="12" xfId="0" applyNumberFormat="1" applyFont="1" applyFill="1" applyBorder="1" applyAlignment="1">
      <alignment horizontal="center"/>
    </xf>
    <xf numFmtId="166" fontId="0" fillId="0" borderId="0" xfId="0" applyNumberForma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1</xdr:rowOff>
    </xdr:from>
    <xdr:to>
      <xdr:col>1</xdr:col>
      <xdr:colOff>260350</xdr:colOff>
      <xdr:row>5</xdr:row>
      <xdr:rowOff>182370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8BD15F9-35F7-4397-A90D-478A99F6F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19101"/>
          <a:ext cx="1778000" cy="7348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1B93A-694E-41BA-82D0-E2087D1D75EB}">
  <dimension ref="A1:I52"/>
  <sheetViews>
    <sheetView tabSelected="1" zoomScale="90" zoomScaleNormal="90" workbookViewId="0">
      <selection activeCell="C38" sqref="C38"/>
    </sheetView>
  </sheetViews>
  <sheetFormatPr defaultRowHeight="14.5" x14ac:dyDescent="0.35"/>
  <cols>
    <col min="1" max="4" width="22.81640625" customWidth="1"/>
    <col min="5" max="5" width="3.26953125" customWidth="1"/>
    <col min="6" max="9" width="22.81640625" customWidth="1"/>
  </cols>
  <sheetData>
    <row r="1" spans="1:9" ht="18.5" x14ac:dyDescent="0.45">
      <c r="A1" s="26" t="s">
        <v>11</v>
      </c>
      <c r="B1" s="27"/>
      <c r="C1" s="27"/>
      <c r="D1" s="28"/>
    </row>
    <row r="2" spans="1:9" x14ac:dyDescent="0.35">
      <c r="A2" s="29" t="s">
        <v>0</v>
      </c>
      <c r="B2" s="30"/>
      <c r="C2" s="30"/>
      <c r="D2" s="31"/>
    </row>
    <row r="3" spans="1:9" x14ac:dyDescent="0.35">
      <c r="A3" s="32" t="s">
        <v>1</v>
      </c>
      <c r="B3" s="33"/>
      <c r="C3" s="33"/>
      <c r="D3" s="34"/>
    </row>
    <row r="4" spans="1:9" x14ac:dyDescent="0.35">
      <c r="A4" s="32" t="s">
        <v>2</v>
      </c>
      <c r="B4" s="33"/>
      <c r="C4" s="33"/>
      <c r="D4" s="34"/>
    </row>
    <row r="5" spans="1:9" x14ac:dyDescent="0.35">
      <c r="A5" s="32" t="s">
        <v>3</v>
      </c>
      <c r="B5" s="33"/>
      <c r="C5" s="33"/>
      <c r="D5" s="34"/>
    </row>
    <row r="6" spans="1:9" x14ac:dyDescent="0.35">
      <c r="A6" s="32" t="s">
        <v>4</v>
      </c>
      <c r="B6" s="33"/>
      <c r="C6" s="33"/>
      <c r="D6" s="34"/>
    </row>
    <row r="7" spans="1:9" x14ac:dyDescent="0.35">
      <c r="A7" s="21" t="s">
        <v>5</v>
      </c>
      <c r="B7" s="22"/>
      <c r="C7" s="22"/>
      <c r="D7" s="23"/>
    </row>
    <row r="8" spans="1:9" x14ac:dyDescent="0.35">
      <c r="A8" s="1"/>
      <c r="B8" s="1"/>
      <c r="C8" s="1"/>
      <c r="D8" s="1"/>
    </row>
    <row r="9" spans="1:9" x14ac:dyDescent="0.35">
      <c r="A9" s="35" t="s">
        <v>17</v>
      </c>
      <c r="B9" s="1"/>
      <c r="C9" s="1"/>
      <c r="D9" s="1"/>
      <c r="F9" s="35" t="s">
        <v>18</v>
      </c>
    </row>
    <row r="11" spans="1:9" ht="17" x14ac:dyDescent="0.35">
      <c r="A11" s="24" t="s">
        <v>6</v>
      </c>
      <c r="B11" s="25"/>
      <c r="C11" s="24" t="s">
        <v>7</v>
      </c>
      <c r="D11" s="25"/>
      <c r="F11" s="24" t="s">
        <v>6</v>
      </c>
      <c r="G11" s="25"/>
      <c r="H11" s="24" t="s">
        <v>7</v>
      </c>
      <c r="I11" s="25"/>
    </row>
    <row r="12" spans="1:9" ht="17" x14ac:dyDescent="0.4">
      <c r="A12" s="5" t="s">
        <v>12</v>
      </c>
      <c r="B12" s="6"/>
      <c r="C12" s="5" t="s">
        <v>12</v>
      </c>
      <c r="D12" s="15"/>
      <c r="F12" s="15"/>
      <c r="G12" s="5" t="s">
        <v>12</v>
      </c>
      <c r="H12" s="15"/>
      <c r="I12" s="5" t="s">
        <v>12</v>
      </c>
    </row>
    <row r="13" spans="1:9" ht="17" x14ac:dyDescent="0.4">
      <c r="A13" s="17">
        <v>-1000</v>
      </c>
      <c r="B13" s="2">
        <f>A13/3.28084</f>
        <v>-304.79999024640034</v>
      </c>
      <c r="C13" s="3">
        <v>-1010</v>
      </c>
      <c r="D13" s="2">
        <f>C13/3.28084</f>
        <v>-307.84799014886431</v>
      </c>
      <c r="F13" s="16">
        <f>G13*3.28084</f>
        <v>1000.6562</v>
      </c>
      <c r="G13" s="18">
        <v>305</v>
      </c>
      <c r="H13" s="16">
        <f>I13*3.28084</f>
        <v>-1010.49872</v>
      </c>
      <c r="I13" s="18">
        <v>-308</v>
      </c>
    </row>
    <row r="14" spans="1:9" ht="17" x14ac:dyDescent="0.4">
      <c r="A14" s="17">
        <v>0</v>
      </c>
      <c r="B14" s="2">
        <f t="shared" ref="B14:B34" si="0">A14/3.28084</f>
        <v>0</v>
      </c>
      <c r="C14" s="3">
        <v>-20</v>
      </c>
      <c r="D14" s="2">
        <f t="shared" ref="D14:D34" si="1">C14/3.28084</f>
        <v>-6.095999804928006</v>
      </c>
      <c r="F14" s="16">
        <f t="shared" ref="F14:F34" si="2">G14*3.28084</f>
        <v>0</v>
      </c>
      <c r="G14" s="18">
        <v>0</v>
      </c>
      <c r="H14" s="16">
        <f t="shared" ref="H14:H34" si="3">I14*3.28084</f>
        <v>-19.685040000000001</v>
      </c>
      <c r="I14" s="18">
        <v>-6</v>
      </c>
    </row>
    <row r="15" spans="1:9" ht="17" x14ac:dyDescent="0.4">
      <c r="A15" s="17">
        <v>1000</v>
      </c>
      <c r="B15" s="2">
        <f t="shared" si="0"/>
        <v>304.79999024640034</v>
      </c>
      <c r="C15" s="3">
        <v>974</v>
      </c>
      <c r="D15" s="2">
        <f t="shared" si="1"/>
        <v>296.87519049999389</v>
      </c>
      <c r="F15" s="16">
        <f t="shared" si="2"/>
        <v>1000.6562</v>
      </c>
      <c r="G15" s="18">
        <v>305</v>
      </c>
      <c r="H15" s="16">
        <f t="shared" si="3"/>
        <v>974.40948000000003</v>
      </c>
      <c r="I15" s="18">
        <v>297</v>
      </c>
    </row>
    <row r="16" spans="1:9" ht="17" x14ac:dyDescent="0.4">
      <c r="A16" s="17">
        <v>2000</v>
      </c>
      <c r="B16" s="2">
        <f t="shared" si="0"/>
        <v>609.59998049280068</v>
      </c>
      <c r="C16" s="3">
        <v>1972</v>
      </c>
      <c r="D16" s="2">
        <f t="shared" si="1"/>
        <v>601.06558076590147</v>
      </c>
      <c r="F16" s="16">
        <f t="shared" si="2"/>
        <v>2001.3124</v>
      </c>
      <c r="G16" s="18">
        <v>610</v>
      </c>
      <c r="H16" s="16">
        <f t="shared" si="3"/>
        <v>1971.78484</v>
      </c>
      <c r="I16" s="18">
        <v>601</v>
      </c>
    </row>
    <row r="17" spans="1:9" ht="17" x14ac:dyDescent="0.4">
      <c r="A17" s="17">
        <v>3000</v>
      </c>
      <c r="B17" s="2">
        <f t="shared" si="0"/>
        <v>914.39997073920097</v>
      </c>
      <c r="C17" s="3">
        <v>2972</v>
      </c>
      <c r="D17" s="2">
        <f t="shared" si="1"/>
        <v>905.86557101230176</v>
      </c>
      <c r="F17" s="16">
        <f t="shared" si="2"/>
        <v>2998.6877599999998</v>
      </c>
      <c r="G17" s="18">
        <v>914</v>
      </c>
      <c r="H17" s="16">
        <f t="shared" si="3"/>
        <v>2972.4410400000002</v>
      </c>
      <c r="I17" s="18">
        <v>906</v>
      </c>
    </row>
    <row r="18" spans="1:9" ht="17" x14ac:dyDescent="0.4">
      <c r="A18" s="17">
        <v>4000</v>
      </c>
      <c r="B18" s="2">
        <f t="shared" si="0"/>
        <v>1219.1999609856014</v>
      </c>
      <c r="C18" s="3">
        <v>3980</v>
      </c>
      <c r="D18" s="2">
        <f t="shared" si="1"/>
        <v>1213.1039611806732</v>
      </c>
      <c r="F18" s="16">
        <f t="shared" si="2"/>
        <v>3999.3439600000002</v>
      </c>
      <c r="G18" s="18">
        <v>1219</v>
      </c>
      <c r="H18" s="16">
        <f t="shared" si="3"/>
        <v>3979.6589199999999</v>
      </c>
      <c r="I18" s="18">
        <v>1213</v>
      </c>
    </row>
    <row r="19" spans="1:9" ht="17" x14ac:dyDescent="0.4">
      <c r="A19" s="17">
        <v>6000</v>
      </c>
      <c r="B19" s="2">
        <f t="shared" si="0"/>
        <v>1828.7999414784019</v>
      </c>
      <c r="C19" s="3">
        <v>5978</v>
      </c>
      <c r="D19" s="2">
        <f t="shared" si="1"/>
        <v>1822.0943416929811</v>
      </c>
      <c r="F19" s="16">
        <f t="shared" si="2"/>
        <v>6000.6563599999999</v>
      </c>
      <c r="G19" s="18">
        <v>1829</v>
      </c>
      <c r="H19" s="16">
        <f t="shared" si="3"/>
        <v>5977.6904800000002</v>
      </c>
      <c r="I19" s="18">
        <v>1822</v>
      </c>
    </row>
    <row r="20" spans="1:9" ht="17" x14ac:dyDescent="0.4">
      <c r="A20" s="17">
        <v>8000</v>
      </c>
      <c r="B20" s="2">
        <f t="shared" si="0"/>
        <v>2438.3999219712027</v>
      </c>
      <c r="C20" s="3">
        <v>7979</v>
      </c>
      <c r="D20" s="2">
        <f t="shared" si="1"/>
        <v>2431.9991221760283</v>
      </c>
      <c r="F20" s="16">
        <f t="shared" si="2"/>
        <v>7998.6879200000003</v>
      </c>
      <c r="G20" s="18">
        <v>2438</v>
      </c>
      <c r="H20" s="16">
        <f t="shared" si="3"/>
        <v>7979.00288</v>
      </c>
      <c r="I20" s="18">
        <v>2432</v>
      </c>
    </row>
    <row r="21" spans="1:9" ht="17" x14ac:dyDescent="0.4">
      <c r="A21" s="17">
        <v>10000</v>
      </c>
      <c r="B21" s="2">
        <f t="shared" si="0"/>
        <v>3047.9999024640033</v>
      </c>
      <c r="C21" s="3">
        <v>9974</v>
      </c>
      <c r="D21" s="2">
        <f t="shared" si="1"/>
        <v>3040.0751027175966</v>
      </c>
      <c r="F21" s="16">
        <f t="shared" si="2"/>
        <v>10000.000319999999</v>
      </c>
      <c r="G21" s="18">
        <v>3048</v>
      </c>
      <c r="H21" s="16">
        <f t="shared" si="3"/>
        <v>9973.7536</v>
      </c>
      <c r="I21" s="18">
        <v>3040</v>
      </c>
    </row>
    <row r="22" spans="1:9" ht="17" x14ac:dyDescent="0.4">
      <c r="A22" s="17">
        <v>12000</v>
      </c>
      <c r="B22" s="2">
        <f t="shared" si="0"/>
        <v>3657.5998829568039</v>
      </c>
      <c r="C22" s="3">
        <v>11965</v>
      </c>
      <c r="D22" s="2">
        <f t="shared" si="1"/>
        <v>3646.9318832981799</v>
      </c>
      <c r="F22" s="16">
        <f t="shared" si="2"/>
        <v>12001.31272</v>
      </c>
      <c r="G22" s="18">
        <v>3658</v>
      </c>
      <c r="H22" s="16">
        <f t="shared" si="3"/>
        <v>11965.223480000001</v>
      </c>
      <c r="I22" s="18">
        <v>3647</v>
      </c>
    </row>
    <row r="23" spans="1:9" ht="17" x14ac:dyDescent="0.4">
      <c r="A23" s="17">
        <v>14000</v>
      </c>
      <c r="B23" s="2">
        <f t="shared" si="0"/>
        <v>4267.199863449604</v>
      </c>
      <c r="C23" s="3">
        <v>13970</v>
      </c>
      <c r="D23" s="2">
        <f t="shared" si="1"/>
        <v>4258.0558637422128</v>
      </c>
      <c r="F23" s="16">
        <f t="shared" si="2"/>
        <v>13999.344279999999</v>
      </c>
      <c r="G23" s="18">
        <v>4267</v>
      </c>
      <c r="H23" s="16">
        <f t="shared" si="3"/>
        <v>13969.816720000001</v>
      </c>
      <c r="I23" s="18">
        <v>4258</v>
      </c>
    </row>
    <row r="24" spans="1:9" ht="17" x14ac:dyDescent="0.4">
      <c r="A24" s="17">
        <v>16000</v>
      </c>
      <c r="B24" s="2">
        <f t="shared" si="0"/>
        <v>4876.7998439424055</v>
      </c>
      <c r="C24" s="3">
        <v>15961</v>
      </c>
      <c r="D24" s="2">
        <f t="shared" si="1"/>
        <v>4864.9126443227951</v>
      </c>
      <c r="F24" s="16">
        <f t="shared" si="2"/>
        <v>16000.65668</v>
      </c>
      <c r="G24" s="18">
        <v>4877</v>
      </c>
      <c r="H24" s="16">
        <f t="shared" si="3"/>
        <v>15961.286599999999</v>
      </c>
      <c r="I24" s="18">
        <v>4865</v>
      </c>
    </row>
    <row r="25" spans="1:9" ht="17" x14ac:dyDescent="0.4">
      <c r="A25" s="17">
        <v>18000</v>
      </c>
      <c r="B25" s="2">
        <f t="shared" si="0"/>
        <v>5486.399824435206</v>
      </c>
      <c r="C25" s="3">
        <v>17976</v>
      </c>
      <c r="D25" s="2">
        <f t="shared" si="1"/>
        <v>5479.0846246692918</v>
      </c>
      <c r="F25" s="16">
        <f t="shared" si="2"/>
        <v>17998.688239999999</v>
      </c>
      <c r="G25" s="18">
        <v>5486</v>
      </c>
      <c r="H25" s="16">
        <f t="shared" si="3"/>
        <v>17975.72236</v>
      </c>
      <c r="I25" s="18">
        <v>5479</v>
      </c>
    </row>
    <row r="26" spans="1:9" ht="17" x14ac:dyDescent="0.4">
      <c r="A26" s="17">
        <v>20000</v>
      </c>
      <c r="B26" s="2">
        <f t="shared" si="0"/>
        <v>6095.9998049280066</v>
      </c>
      <c r="C26" s="3">
        <v>19993</v>
      </c>
      <c r="D26" s="2">
        <f t="shared" si="1"/>
        <v>6093.8662049962813</v>
      </c>
      <c r="F26" s="16">
        <f t="shared" si="2"/>
        <v>20000.000639999998</v>
      </c>
      <c r="G26" s="18">
        <v>6096</v>
      </c>
      <c r="H26" s="16">
        <f t="shared" si="3"/>
        <v>19993.438959999999</v>
      </c>
      <c r="I26" s="18">
        <v>6094</v>
      </c>
    </row>
    <row r="27" spans="1:9" ht="17" x14ac:dyDescent="0.4">
      <c r="A27" s="17">
        <v>25000</v>
      </c>
      <c r="B27" s="2">
        <f t="shared" si="0"/>
        <v>7619.9997561600076</v>
      </c>
      <c r="C27" s="3">
        <v>24987</v>
      </c>
      <c r="D27" s="2">
        <f t="shared" si="1"/>
        <v>7616.0373562868044</v>
      </c>
      <c r="F27" s="16">
        <f t="shared" si="2"/>
        <v>25000.000800000002</v>
      </c>
      <c r="G27" s="18">
        <v>7620</v>
      </c>
      <c r="H27" s="16">
        <f t="shared" si="3"/>
        <v>24986.87744</v>
      </c>
      <c r="I27" s="18">
        <v>7616</v>
      </c>
    </row>
    <row r="28" spans="1:9" ht="17" x14ac:dyDescent="0.4">
      <c r="A28" s="17">
        <v>30000</v>
      </c>
      <c r="B28" s="2">
        <f t="shared" si="0"/>
        <v>9143.9997073920094</v>
      </c>
      <c r="C28" s="3">
        <v>29984</v>
      </c>
      <c r="D28" s="2">
        <f t="shared" si="1"/>
        <v>9139.1229075480678</v>
      </c>
      <c r="F28" s="16">
        <f t="shared" si="2"/>
        <v>30000.000960000001</v>
      </c>
      <c r="G28" s="18">
        <v>9144</v>
      </c>
      <c r="H28" s="16">
        <f t="shared" si="3"/>
        <v>29983.59676</v>
      </c>
      <c r="I28" s="18">
        <v>9139</v>
      </c>
    </row>
    <row r="29" spans="1:9" ht="17" x14ac:dyDescent="0.4">
      <c r="A29" s="17">
        <v>35000</v>
      </c>
      <c r="B29" s="2">
        <f t="shared" si="0"/>
        <v>10667.99965862401</v>
      </c>
      <c r="C29" s="3">
        <v>35013</v>
      </c>
      <c r="D29" s="2">
        <f t="shared" si="1"/>
        <v>10671.962058497214</v>
      </c>
      <c r="F29" s="16">
        <f t="shared" si="2"/>
        <v>35000.001120000001</v>
      </c>
      <c r="G29" s="18">
        <v>10668</v>
      </c>
      <c r="H29" s="16">
        <f t="shared" si="3"/>
        <v>35013.124479999999</v>
      </c>
      <c r="I29" s="18">
        <v>10672</v>
      </c>
    </row>
    <row r="30" spans="1:9" ht="17" x14ac:dyDescent="0.4">
      <c r="A30" s="17">
        <v>40000</v>
      </c>
      <c r="B30" s="2">
        <f t="shared" si="0"/>
        <v>12191.999609856013</v>
      </c>
      <c r="C30" s="3">
        <v>40039</v>
      </c>
      <c r="D30" s="2">
        <f t="shared" si="1"/>
        <v>12203.886809475622</v>
      </c>
      <c r="F30" s="16">
        <f t="shared" si="2"/>
        <v>40000.001279999997</v>
      </c>
      <c r="G30" s="18">
        <v>12192</v>
      </c>
      <c r="H30" s="16">
        <f t="shared" si="3"/>
        <v>40039.371359999997</v>
      </c>
      <c r="I30" s="18">
        <v>12204</v>
      </c>
    </row>
    <row r="31" spans="1:9" ht="17" x14ac:dyDescent="0.4">
      <c r="A31" s="17">
        <v>45000</v>
      </c>
      <c r="B31" s="2">
        <f t="shared" si="0"/>
        <v>13715.999561088014</v>
      </c>
      <c r="C31" s="3">
        <v>45026</v>
      </c>
      <c r="D31" s="2">
        <f t="shared" si="1"/>
        <v>13723.92436083442</v>
      </c>
      <c r="F31" s="16">
        <f t="shared" si="2"/>
        <v>45000.00144</v>
      </c>
      <c r="G31" s="18">
        <v>13716</v>
      </c>
      <c r="H31" s="16">
        <f t="shared" si="3"/>
        <v>45026.248160000003</v>
      </c>
      <c r="I31" s="18">
        <v>13724</v>
      </c>
    </row>
    <row r="32" spans="1:9" ht="17" x14ac:dyDescent="0.4">
      <c r="A32" s="17">
        <v>50000</v>
      </c>
      <c r="B32" s="2">
        <f t="shared" si="0"/>
        <v>15239.999512320015</v>
      </c>
      <c r="C32" s="3">
        <v>50033</v>
      </c>
      <c r="D32" s="2">
        <f t="shared" si="1"/>
        <v>15250.057911998147</v>
      </c>
      <c r="F32" s="16">
        <f t="shared" si="2"/>
        <v>50000.001600000003</v>
      </c>
      <c r="G32" s="18">
        <v>15240</v>
      </c>
      <c r="H32" s="16">
        <f t="shared" si="3"/>
        <v>50032.81</v>
      </c>
      <c r="I32" s="18">
        <v>15250</v>
      </c>
    </row>
    <row r="33" spans="1:9" ht="17" x14ac:dyDescent="0.4">
      <c r="A33" s="17">
        <v>55000</v>
      </c>
      <c r="B33" s="2">
        <f t="shared" si="0"/>
        <v>16763.999463552016</v>
      </c>
      <c r="C33" s="3">
        <v>55030</v>
      </c>
      <c r="D33" s="2">
        <f t="shared" si="1"/>
        <v>16773.14346325941</v>
      </c>
      <c r="F33" s="16">
        <f t="shared" si="2"/>
        <v>55000.001759999999</v>
      </c>
      <c r="G33" s="18">
        <v>16764</v>
      </c>
      <c r="H33" s="16">
        <f t="shared" si="3"/>
        <v>55029.529320000001</v>
      </c>
      <c r="I33" s="18">
        <v>16773</v>
      </c>
    </row>
    <row r="34" spans="1:9" ht="17" x14ac:dyDescent="0.4">
      <c r="A34" s="17">
        <v>60000</v>
      </c>
      <c r="B34" s="2">
        <f t="shared" si="0"/>
        <v>18287.999414784019</v>
      </c>
      <c r="C34" s="3">
        <v>60013</v>
      </c>
      <c r="D34" s="2">
        <f t="shared" si="1"/>
        <v>18291.961814657221</v>
      </c>
      <c r="F34" s="16">
        <f t="shared" si="2"/>
        <v>60000.001920000002</v>
      </c>
      <c r="G34" s="18">
        <v>18288</v>
      </c>
      <c r="H34" s="16">
        <f t="shared" si="3"/>
        <v>60013.12528</v>
      </c>
      <c r="I34" s="18">
        <v>18292</v>
      </c>
    </row>
    <row r="37" spans="1:9" ht="17" x14ac:dyDescent="0.4">
      <c r="A37" s="12" t="s">
        <v>15</v>
      </c>
      <c r="B37" s="13"/>
      <c r="C37" s="13"/>
      <c r="D37" s="14"/>
      <c r="F37" s="12" t="s">
        <v>15</v>
      </c>
      <c r="G37" s="13"/>
      <c r="H37" s="13"/>
      <c r="I37" s="14"/>
    </row>
    <row r="38" spans="1:9" ht="17" x14ac:dyDescent="0.4">
      <c r="A38" s="7" t="s">
        <v>13</v>
      </c>
      <c r="B38" s="8" t="s">
        <v>8</v>
      </c>
      <c r="C38" s="3">
        <v>15000</v>
      </c>
      <c r="D38" s="2">
        <f t="shared" ref="D38:D39" si="4">C38/3.28084</f>
        <v>4571.9998536960047</v>
      </c>
      <c r="F38" s="7" t="s">
        <v>13</v>
      </c>
      <c r="G38" s="8" t="s">
        <v>8</v>
      </c>
      <c r="H38" s="16">
        <f t="shared" ref="H38:H39" si="5">I38*3.28084</f>
        <v>49212.6</v>
      </c>
      <c r="I38" s="18">
        <v>15000</v>
      </c>
    </row>
    <row r="39" spans="1:9" ht="17" x14ac:dyDescent="0.4">
      <c r="A39" s="9" t="s">
        <v>14</v>
      </c>
      <c r="B39" s="10" t="s">
        <v>9</v>
      </c>
      <c r="C39" s="4">
        <f ca="1">_xlfn.FORECAST.LINEAR(C38,OFFSET(C13,MATCH(C38,C13:C34)-1,-2):OFFSET(C13,MATCH(C38,C13:C34),-2),OFFSET(C13,MATCH(C38,C13:C34)-1,0):OFFSET(C13,MATCH(C38,C13:C34),0))</f>
        <v>15034.655951783023</v>
      </c>
      <c r="D39" s="2">
        <f t="shared" ca="1" si="4"/>
        <v>4582.5629874614497</v>
      </c>
      <c r="F39" s="9" t="s">
        <v>14</v>
      </c>
      <c r="G39" s="10" t="s">
        <v>9</v>
      </c>
      <c r="H39" s="16">
        <f t="shared" ca="1" si="5"/>
        <v>49180.866580340764</v>
      </c>
      <c r="I39" s="19">
        <f ca="1">_xlfn.FORECAST.LINEAR(I38,OFFSET(I13,MATCH(I38,I13:I34)-1,-2):OFFSET(I13,MATCH(I38,I13:I34),-2),OFFSET(I13,MATCH(I38,I13:I34)-1,0):OFFSET(I13,MATCH(I38,I13:I34),0))</f>
        <v>14990.327653997379</v>
      </c>
    </row>
    <row r="40" spans="1:9" ht="17" x14ac:dyDescent="0.4">
      <c r="A40" s="11"/>
      <c r="B40" s="11"/>
      <c r="C40" s="6"/>
      <c r="D40" s="6"/>
      <c r="F40" s="11"/>
      <c r="G40" s="11"/>
      <c r="H40" s="6"/>
      <c r="I40" s="6"/>
    </row>
    <row r="41" spans="1:9" ht="17" x14ac:dyDescent="0.4">
      <c r="A41" s="12" t="s">
        <v>16</v>
      </c>
      <c r="B41" s="13"/>
      <c r="C41" s="13"/>
      <c r="D41" s="14"/>
      <c r="F41" s="12" t="s">
        <v>16</v>
      </c>
      <c r="G41" s="13"/>
      <c r="H41" s="13"/>
      <c r="I41" s="14"/>
    </row>
    <row r="42" spans="1:9" ht="17" x14ac:dyDescent="0.4">
      <c r="A42" s="7" t="s">
        <v>13</v>
      </c>
      <c r="B42" s="8" t="s">
        <v>9</v>
      </c>
      <c r="C42" s="3">
        <v>15000</v>
      </c>
      <c r="D42" s="2">
        <f t="shared" ref="D42:D43" si="6">C42/3.28084</f>
        <v>4571.9998536960047</v>
      </c>
      <c r="F42" s="7" t="s">
        <v>13</v>
      </c>
      <c r="G42" s="8" t="s">
        <v>9</v>
      </c>
      <c r="H42" s="16">
        <f t="shared" ref="H42:H43" si="7">I42*3.28084</f>
        <v>49212.6</v>
      </c>
      <c r="I42" s="18">
        <v>15000</v>
      </c>
    </row>
    <row r="43" spans="1:9" ht="17" x14ac:dyDescent="0.4">
      <c r="A43" s="9" t="s">
        <v>14</v>
      </c>
      <c r="B43" s="10" t="s">
        <v>10</v>
      </c>
      <c r="C43" s="4">
        <f ca="1">_xlfn.FORECAST.LINEAR(C42,OFFSET(A13,MATCH(C42,A13:A34)-1,2):OFFSET(A13,MATCH(C42,A13:A34),2),OFFSET(A13,MATCH(C42,A13:A34)-1,0):OFFSET(A13,MATCH(C42,A13:A34),0))</f>
        <v>14965.5</v>
      </c>
      <c r="D43" s="2">
        <f t="shared" ca="1" si="6"/>
        <v>4561.4842540325035</v>
      </c>
      <c r="F43" s="9" t="s">
        <v>14</v>
      </c>
      <c r="G43" s="10" t="s">
        <v>10</v>
      </c>
      <c r="H43" s="16">
        <f t="shared" ca="1" si="7"/>
        <v>49244.375064566928</v>
      </c>
      <c r="I43" s="19">
        <f ca="1">_xlfn.FORECAST.LINEAR(I42,OFFSET(G13,MATCH(I42,G13:G34)-1,2):OFFSET(G13,MATCH(I42,G13:G34),2),OFFSET(G13,MATCH(I42,G13:G34)-1,0):OFFSET(G13,MATCH(I42,G13:G34),0))</f>
        <v>15009.685039370079</v>
      </c>
    </row>
    <row r="45" spans="1:9" x14ac:dyDescent="0.35">
      <c r="C45" s="20"/>
    </row>
    <row r="46" spans="1:9" ht="17" x14ac:dyDescent="0.4">
      <c r="A46" s="12" t="s">
        <v>15</v>
      </c>
      <c r="B46" s="13"/>
      <c r="C46" s="13"/>
      <c r="D46" s="14"/>
    </row>
    <row r="47" spans="1:9" ht="17" x14ac:dyDescent="0.4">
      <c r="A47" s="7" t="s">
        <v>13</v>
      </c>
      <c r="B47" s="8" t="s">
        <v>8</v>
      </c>
      <c r="C47" s="16">
        <f t="shared" ref="C47:C48" si="8">D47*3.28084</f>
        <v>49212.6</v>
      </c>
      <c r="D47" s="18">
        <v>15000</v>
      </c>
    </row>
    <row r="48" spans="1:9" ht="17" x14ac:dyDescent="0.4">
      <c r="A48" s="9" t="s">
        <v>14</v>
      </c>
      <c r="B48" s="10" t="s">
        <v>9</v>
      </c>
      <c r="C48" s="16">
        <f t="shared" ca="1" si="8"/>
        <v>49180.746954264025</v>
      </c>
      <c r="D48" s="19">
        <f ca="1">_xlfn.FORECAST.LINEAR(D47,OFFSET(D13,MATCH(D47,D13:D34)-1,-2):OFFSET(D13,MATCH(D47,D13:D34),-2),OFFSET(D13,MATCH(D47,D13:D34)-1,0):OFFSET(D13,MATCH(D47,D13:D34),0))</f>
        <v>14990.291191970357</v>
      </c>
    </row>
    <row r="49" spans="1:4" ht="17" x14ac:dyDescent="0.4">
      <c r="A49" s="11"/>
      <c r="B49" s="11"/>
      <c r="C49" s="6"/>
      <c r="D49" s="6"/>
    </row>
    <row r="50" spans="1:4" ht="17" x14ac:dyDescent="0.4">
      <c r="A50" s="12" t="s">
        <v>16</v>
      </c>
      <c r="B50" s="13"/>
      <c r="C50" s="13"/>
      <c r="D50" s="14"/>
    </row>
    <row r="51" spans="1:4" ht="17" x14ac:dyDescent="0.4">
      <c r="A51" s="7" t="s">
        <v>13</v>
      </c>
      <c r="B51" s="8" t="s">
        <v>9</v>
      </c>
      <c r="C51" s="16">
        <f t="shared" ref="C51:C52" si="9">D51*3.28084</f>
        <v>49212.6</v>
      </c>
      <c r="D51" s="18">
        <v>15000</v>
      </c>
    </row>
    <row r="52" spans="1:4" ht="17" x14ac:dyDescent="0.4">
      <c r="A52" s="9" t="s">
        <v>14</v>
      </c>
      <c r="B52" s="10" t="s">
        <v>10</v>
      </c>
      <c r="C52" s="16">
        <f t="shared" ca="1" si="9"/>
        <v>49244.497640000001</v>
      </c>
      <c r="D52" s="19">
        <f ca="1">_xlfn.FORECAST.LINEAR(D51,OFFSET(B13,MATCH(D51,B13:B34)-1,2):OFFSET(B13,MATCH(D51,B13:B34),2),OFFSET(B13,MATCH(D51,B13:B34)-1,0):OFFSET(B13,MATCH(D51,B13:B34),0))</f>
        <v>15009.722400360884</v>
      </c>
    </row>
  </sheetData>
  <mergeCells count="11">
    <mergeCell ref="A6:D6"/>
    <mergeCell ref="A1:D1"/>
    <mergeCell ref="A2:D2"/>
    <mergeCell ref="A3:D3"/>
    <mergeCell ref="A4:D4"/>
    <mergeCell ref="A5:D5"/>
    <mergeCell ref="A7:D7"/>
    <mergeCell ref="A11:B11"/>
    <mergeCell ref="C11:D11"/>
    <mergeCell ref="F11:G11"/>
    <mergeCell ref="H11:I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Remde</dc:creator>
  <cp:lastModifiedBy>Paul Remde</cp:lastModifiedBy>
  <dcterms:created xsi:type="dcterms:W3CDTF">2024-01-11T21:36:53Z</dcterms:created>
  <dcterms:modified xsi:type="dcterms:W3CDTF">2024-01-12T16:18:36Z</dcterms:modified>
</cp:coreProperties>
</file>